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Base2012_Mac\Arquivos2009\Aulas_Inventário2021\"/>
    </mc:Choice>
  </mc:AlternateContent>
  <bookViews>
    <workbookView xWindow="-110" yWindow="-110" windowWidth="23260" windowHeight="1258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" l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K17" i="1"/>
  <c r="K10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E10" i="1"/>
  <c r="D10" i="1"/>
  <c r="D9" i="1"/>
  <c r="D8" i="1"/>
  <c r="D7" i="1"/>
  <c r="D6" i="1"/>
  <c r="D5" i="1"/>
  <c r="D4" i="1"/>
  <c r="D3" i="1"/>
  <c r="Q10" i="1" l="1"/>
  <c r="Q18" i="1" s="1"/>
  <c r="K18" i="1"/>
  <c r="E11" i="1"/>
  <c r="D11" i="1"/>
  <c r="E16" i="1" l="1"/>
  <c r="P18" i="1"/>
  <c r="Q23" i="1" s="1"/>
  <c r="J18" i="1"/>
  <c r="K23" i="1" s="1"/>
</calcChain>
</file>

<file path=xl/sharedStrings.xml><?xml version="1.0" encoding="utf-8"?>
<sst xmlns="http://schemas.openxmlformats.org/spreadsheetml/2006/main" count="33" uniqueCount="13">
  <si>
    <t>Ano</t>
  </si>
  <si>
    <t>Gastos</t>
  </si>
  <si>
    <t>Volume</t>
  </si>
  <si>
    <t>VPG</t>
  </si>
  <si>
    <t>VPP</t>
  </si>
  <si>
    <t>Taxa de juros (% a.a.)</t>
  </si>
  <si>
    <t>Total</t>
  </si>
  <si>
    <t>VPG= Valor Presente dos gastos</t>
  </si>
  <si>
    <t>VPP = Valor Presente da Produção</t>
  </si>
  <si>
    <t>Eucalipto (1 corte)</t>
  </si>
  <si>
    <t>Eucalipto (2 cortes)</t>
  </si>
  <si>
    <t>Pinus taeda (1 corte)</t>
  </si>
  <si>
    <r>
      <t>Custo de produção (R$ /m</t>
    </r>
    <r>
      <rPr>
        <b/>
        <vertAlign val="superscript"/>
        <sz val="12"/>
        <color theme="1"/>
        <rFont val="Georgia"/>
        <family val="1"/>
      </rPr>
      <t>3</t>
    </r>
    <r>
      <rPr>
        <b/>
        <sz val="12"/>
        <color theme="1"/>
        <rFont val="Georgia"/>
        <family val="1"/>
      </rPr>
      <t>)=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</si>
</sst>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Georgia"/>
      <family val="1"/>
    </font>
    <font>
      <sz val="24"/>
      <color theme="1"/>
      <name val="Georgia"/>
      <family val="1"/>
    </font>
    <font>
      <b/>
      <sz val="12"/>
      <color theme="1"/>
      <name val="Georgia"/>
      <family val="1"/>
    </font>
    <font>
      <b/>
      <sz val="14"/>
      <color theme="1"/>
      <name val="Georgia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Georgia"/>
      <family val="1"/>
    </font>
    <font>
      <b/>
      <vertAlign val="superscript"/>
      <sz val="12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2" fontId="1" fillId="0" borderId="0" xfId="0" applyNumberFormat="1" applyFont="1"/>
    <xf numFmtId="2" fontId="0" fillId="0" borderId="0" xfId="0" applyNumberFormat="1"/>
    <xf numFmtId="0" fontId="4" fillId="0" borderId="0" xfId="0" applyFont="1"/>
    <xf numFmtId="2" fontId="4" fillId="0" borderId="0" xfId="0" applyNumberFormat="1" applyFont="1"/>
    <xf numFmtId="2" fontId="3" fillId="0" borderId="0" xfId="0" applyNumberFormat="1" applyFont="1"/>
    <xf numFmtId="2" fontId="5" fillId="0" borderId="0" xfId="0" applyNumberFormat="1" applyFont="1"/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0" fontId="2" fillId="0" borderId="0" xfId="0" applyFont="1" applyAlignment="1">
      <alignment horizontal="center"/>
    </xf>
    <xf numFmtId="0" fontId="7" fillId="0" borderId="0" xfId="0" applyFont="1"/>
    <xf numFmtId="2" fontId="7" fillId="0" borderId="0" xfId="0" applyNumberFormat="1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K26" sqref="K26"/>
    </sheetView>
  </sheetViews>
  <sheetFormatPr defaultRowHeight="14.5" x14ac:dyDescent="0.35"/>
  <cols>
    <col min="3" max="3" width="9.90625" bestFit="1" customWidth="1"/>
    <col min="4" max="4" width="13.36328125" customWidth="1"/>
    <col min="5" max="5" width="10.08984375" style="4" bestFit="1" customWidth="1"/>
    <col min="9" max="9" width="9.90625" bestFit="1" customWidth="1"/>
    <col min="10" max="10" width="13.6328125" style="4" customWidth="1"/>
    <col min="11" max="11" width="11.36328125" style="4" customWidth="1"/>
    <col min="15" max="15" width="9.90625" bestFit="1" customWidth="1"/>
    <col min="16" max="16" width="11.6328125" customWidth="1"/>
  </cols>
  <sheetData>
    <row r="1" spans="1:17" ht="30" x14ac:dyDescent="0.6">
      <c r="A1" s="12" t="s">
        <v>9</v>
      </c>
      <c r="B1" s="12"/>
      <c r="C1" s="12"/>
      <c r="D1" s="12"/>
      <c r="E1" s="12"/>
      <c r="G1" s="12" t="s">
        <v>10</v>
      </c>
      <c r="H1" s="12"/>
      <c r="I1" s="12"/>
      <c r="J1" s="12"/>
      <c r="K1" s="12"/>
      <c r="M1" s="12" t="s">
        <v>11</v>
      </c>
      <c r="N1" s="12"/>
      <c r="O1" s="12"/>
      <c r="P1" s="12"/>
      <c r="Q1" s="12"/>
    </row>
    <row r="2" spans="1:17" s="15" customFormat="1" x14ac:dyDescent="0.35">
      <c r="A2" s="13" t="s">
        <v>0</v>
      </c>
      <c r="B2" s="13" t="s">
        <v>1</v>
      </c>
      <c r="C2" s="13" t="s">
        <v>2</v>
      </c>
      <c r="D2" s="13" t="s">
        <v>3</v>
      </c>
      <c r="E2" s="14" t="s">
        <v>4</v>
      </c>
      <c r="G2" s="13" t="s">
        <v>0</v>
      </c>
      <c r="H2" s="13" t="s">
        <v>1</v>
      </c>
      <c r="I2" s="13" t="s">
        <v>2</v>
      </c>
      <c r="J2" s="14" t="s">
        <v>3</v>
      </c>
      <c r="K2" s="14" t="s">
        <v>4</v>
      </c>
      <c r="M2" s="13" t="s">
        <v>0</v>
      </c>
      <c r="N2" s="13" t="s">
        <v>1</v>
      </c>
      <c r="O2" s="13" t="s">
        <v>2</v>
      </c>
      <c r="P2" s="14" t="s">
        <v>3</v>
      </c>
      <c r="Q2" s="14" t="s">
        <v>4</v>
      </c>
    </row>
    <row r="3" spans="1:17" ht="15.5" x14ac:dyDescent="0.35">
      <c r="A3" s="1">
        <v>0</v>
      </c>
      <c r="B3" s="1">
        <v>5700</v>
      </c>
      <c r="C3" s="1">
        <v>0</v>
      </c>
      <c r="D3" s="3">
        <f>B3/((1+(E13/100))^A3)</f>
        <v>5700</v>
      </c>
      <c r="E3" s="3">
        <v>0</v>
      </c>
      <c r="G3" s="1">
        <v>0</v>
      </c>
      <c r="H3" s="1">
        <v>5700</v>
      </c>
      <c r="I3" s="1">
        <v>0</v>
      </c>
      <c r="J3" s="3">
        <f>H3/((1+(K20/100))^G3)</f>
        <v>5700</v>
      </c>
      <c r="K3" s="3">
        <v>0</v>
      </c>
      <c r="M3" s="1">
        <v>0</v>
      </c>
      <c r="N3" s="1">
        <v>5500</v>
      </c>
      <c r="O3" s="1">
        <v>0</v>
      </c>
      <c r="P3" s="3">
        <f>N3/((1+(Q20/100))^M3)</f>
        <v>5500</v>
      </c>
      <c r="Q3" s="3">
        <v>0</v>
      </c>
    </row>
    <row r="4" spans="1:17" ht="15.5" x14ac:dyDescent="0.35">
      <c r="A4" s="1">
        <v>1</v>
      </c>
      <c r="B4" s="1">
        <v>1250</v>
      </c>
      <c r="C4" s="1">
        <v>0</v>
      </c>
      <c r="D4" s="3">
        <f>B4/((1+(E13/100))^A4)</f>
        <v>1157.4074074074074</v>
      </c>
      <c r="E4" s="3">
        <v>0</v>
      </c>
      <c r="G4" s="1">
        <v>1</v>
      </c>
      <c r="H4" s="1">
        <v>1250</v>
      </c>
      <c r="I4" s="1">
        <v>0</v>
      </c>
      <c r="J4" s="3">
        <f>H4/((1+(K20/100))^G4)</f>
        <v>1157.4074074074074</v>
      </c>
      <c r="K4" s="3">
        <v>0</v>
      </c>
      <c r="M4" s="1">
        <v>1</v>
      </c>
      <c r="N4" s="1">
        <v>950</v>
      </c>
      <c r="O4" s="1">
        <v>0</v>
      </c>
      <c r="P4" s="3">
        <f>N4/((1+(Q20/100))^M4)</f>
        <v>879.62962962962956</v>
      </c>
      <c r="Q4" s="3">
        <v>0</v>
      </c>
    </row>
    <row r="5" spans="1:17" ht="15.5" x14ac:dyDescent="0.35">
      <c r="A5" s="1">
        <v>2</v>
      </c>
      <c r="B5" s="1">
        <v>1250</v>
      </c>
      <c r="C5" s="1">
        <v>0</v>
      </c>
      <c r="D5" s="3">
        <f>B5/((1+(E13/100))^A5)</f>
        <v>1071.673525377229</v>
      </c>
      <c r="E5" s="3">
        <v>0</v>
      </c>
      <c r="G5" s="1">
        <v>2</v>
      </c>
      <c r="H5" s="1">
        <v>1250</v>
      </c>
      <c r="I5" s="1">
        <v>0</v>
      </c>
      <c r="J5" s="3">
        <f>H5/((1+(K20/100))^G5)</f>
        <v>1071.673525377229</v>
      </c>
      <c r="K5" s="3">
        <v>0</v>
      </c>
      <c r="M5" s="1">
        <v>2</v>
      </c>
      <c r="N5" s="1">
        <v>950</v>
      </c>
      <c r="O5" s="1">
        <v>0</v>
      </c>
      <c r="P5" s="3">
        <f>N5/((1+(Q20/100))^M5)</f>
        <v>814.47187928669405</v>
      </c>
      <c r="Q5" s="3">
        <v>0</v>
      </c>
    </row>
    <row r="6" spans="1:17" ht="15.5" x14ac:dyDescent="0.35">
      <c r="A6" s="1">
        <v>3</v>
      </c>
      <c r="B6" s="1">
        <v>1250</v>
      </c>
      <c r="C6" s="1">
        <v>0</v>
      </c>
      <c r="D6" s="3">
        <f>B6/((1+(E13/100))^A6)</f>
        <v>992.29030127521196</v>
      </c>
      <c r="E6" s="3">
        <v>0</v>
      </c>
      <c r="G6" s="1">
        <v>3</v>
      </c>
      <c r="H6" s="1">
        <v>1250</v>
      </c>
      <c r="I6" s="1">
        <v>0</v>
      </c>
      <c r="J6" s="3">
        <f>H6/((1+(K20/100))^G6)</f>
        <v>992.29030127521196</v>
      </c>
      <c r="K6" s="3">
        <v>0</v>
      </c>
      <c r="M6" s="1">
        <v>3</v>
      </c>
      <c r="N6" s="1">
        <v>950</v>
      </c>
      <c r="O6" s="1">
        <v>0</v>
      </c>
      <c r="P6" s="3">
        <f>N6/((1+(Q20/100))^M6)</f>
        <v>754.14062896916107</v>
      </c>
      <c r="Q6" s="3">
        <v>0</v>
      </c>
    </row>
    <row r="7" spans="1:17" ht="15.5" x14ac:dyDescent="0.35">
      <c r="A7" s="1">
        <v>4</v>
      </c>
      <c r="B7" s="1">
        <v>1250</v>
      </c>
      <c r="C7" s="1">
        <v>0</v>
      </c>
      <c r="D7" s="3">
        <f>B7/((1+(E13/100))^A7)</f>
        <v>918.78731599556659</v>
      </c>
      <c r="E7" s="3">
        <v>0</v>
      </c>
      <c r="G7" s="1">
        <v>4</v>
      </c>
      <c r="H7" s="1">
        <v>1250</v>
      </c>
      <c r="I7" s="1">
        <v>0</v>
      </c>
      <c r="J7" s="3">
        <f>H7/((1+(K20/100))^G7)</f>
        <v>918.78731599556659</v>
      </c>
      <c r="K7" s="3">
        <v>0</v>
      </c>
      <c r="M7" s="1">
        <v>4</v>
      </c>
      <c r="N7" s="1">
        <v>950</v>
      </c>
      <c r="O7" s="1">
        <v>0</v>
      </c>
      <c r="P7" s="3">
        <f>N7/((1+(Q20/100))^M7)</f>
        <v>698.27836015663058</v>
      </c>
      <c r="Q7" s="3">
        <v>0</v>
      </c>
    </row>
    <row r="8" spans="1:17" ht="15.5" x14ac:dyDescent="0.35">
      <c r="A8" s="1">
        <v>5</v>
      </c>
      <c r="B8" s="1">
        <v>1250</v>
      </c>
      <c r="C8" s="1">
        <v>0</v>
      </c>
      <c r="D8" s="3">
        <f>B8/((1+(E13/100))^A8)</f>
        <v>850.72899629219125</v>
      </c>
      <c r="E8" s="3">
        <v>0</v>
      </c>
      <c r="G8" s="1">
        <v>5</v>
      </c>
      <c r="H8" s="1">
        <v>1250</v>
      </c>
      <c r="I8" s="1">
        <v>0</v>
      </c>
      <c r="J8" s="3">
        <f>H8/((1+(K20/100))^G8)</f>
        <v>850.72899629219125</v>
      </c>
      <c r="K8" s="3">
        <v>0</v>
      </c>
      <c r="M8" s="1">
        <v>5</v>
      </c>
      <c r="N8" s="1">
        <v>950</v>
      </c>
      <c r="O8" s="1">
        <v>0</v>
      </c>
      <c r="P8" s="3">
        <f>N8/((1+(Q20/100))^M8)</f>
        <v>646.55403718206537</v>
      </c>
      <c r="Q8" s="3">
        <v>0</v>
      </c>
    </row>
    <row r="9" spans="1:17" ht="15.5" x14ac:dyDescent="0.35">
      <c r="A9" s="1">
        <v>6</v>
      </c>
      <c r="B9" s="1">
        <v>1250</v>
      </c>
      <c r="C9" s="1">
        <v>0</v>
      </c>
      <c r="D9" s="3">
        <f>B9/((1+(E13/100))^A9)</f>
        <v>787.71203360388074</v>
      </c>
      <c r="E9" s="3">
        <v>0</v>
      </c>
      <c r="G9" s="1">
        <v>6</v>
      </c>
      <c r="H9" s="1">
        <v>1250</v>
      </c>
      <c r="I9" s="1">
        <v>0</v>
      </c>
      <c r="J9" s="3">
        <f>H9/((1+(K20/100))^G9)</f>
        <v>787.71203360388074</v>
      </c>
      <c r="K9" s="3">
        <v>0</v>
      </c>
      <c r="M9" s="1">
        <v>6</v>
      </c>
      <c r="N9" s="1">
        <v>950</v>
      </c>
      <c r="O9" s="1">
        <v>0</v>
      </c>
      <c r="P9" s="3">
        <f>N9/((1+(Q20/100))^M9)</f>
        <v>598.66114553894931</v>
      </c>
      <c r="Q9" s="3">
        <v>0</v>
      </c>
    </row>
    <row r="10" spans="1:17" ht="15.5" x14ac:dyDescent="0.35">
      <c r="A10" s="1">
        <v>7</v>
      </c>
      <c r="B10" s="1">
        <v>1250</v>
      </c>
      <c r="C10" s="1">
        <v>260</v>
      </c>
      <c r="D10" s="3">
        <f>B10/((1+(E13/100))^A10)</f>
        <v>729.36299407766728</v>
      </c>
      <c r="E10" s="3">
        <f>C10/((1+(E13/100))^A10)</f>
        <v>151.7075027681548</v>
      </c>
      <c r="G10" s="1">
        <v>7</v>
      </c>
      <c r="H10" s="1">
        <v>1250</v>
      </c>
      <c r="I10" s="1">
        <v>260</v>
      </c>
      <c r="J10" s="3">
        <f>H10/((1+(K20/100))^G10)</f>
        <v>729.36299407766728</v>
      </c>
      <c r="K10" s="3">
        <f>I10/((1+(K20/100))^G10)</f>
        <v>151.7075027681548</v>
      </c>
      <c r="M10" s="1">
        <v>7</v>
      </c>
      <c r="N10" s="1">
        <v>950</v>
      </c>
      <c r="O10" s="1">
        <v>0</v>
      </c>
      <c r="P10" s="3">
        <f>N10/((1+(Q20/100))^M10)</f>
        <v>554.31587549902713</v>
      </c>
      <c r="Q10" s="3">
        <f>O10/((1+(5/100))^M10)</f>
        <v>0</v>
      </c>
    </row>
    <row r="11" spans="1:17" s="5" customFormat="1" ht="17.5" x14ac:dyDescent="0.35">
      <c r="A11" s="5" t="s">
        <v>6</v>
      </c>
      <c r="D11" s="6">
        <f>SUM(D3:D10)</f>
        <v>12207.962574029156</v>
      </c>
      <c r="E11" s="6">
        <f>SUM(E3:E10)</f>
        <v>151.7075027681548</v>
      </c>
      <c r="G11" s="1">
        <v>8</v>
      </c>
      <c r="H11" s="1">
        <v>1250</v>
      </c>
      <c r="I11" s="1">
        <v>0</v>
      </c>
      <c r="J11" s="3">
        <f>H11/((1+(K20/100))^G11)</f>
        <v>675.33610562746969</v>
      </c>
      <c r="K11" s="3">
        <v>0</v>
      </c>
      <c r="M11" s="1">
        <v>8</v>
      </c>
      <c r="N11" s="1">
        <v>950</v>
      </c>
      <c r="O11" s="1">
        <v>0</v>
      </c>
      <c r="P11" s="3">
        <f>N11/((1+(Q20/100))^M11)</f>
        <v>513.25544027687693</v>
      </c>
      <c r="Q11" s="3">
        <v>0</v>
      </c>
    </row>
    <row r="12" spans="1:17" ht="15.5" x14ac:dyDescent="0.35">
      <c r="G12" s="1">
        <v>9</v>
      </c>
      <c r="H12" s="1">
        <v>1250</v>
      </c>
      <c r="I12" s="9">
        <v>0</v>
      </c>
      <c r="J12" s="3">
        <f>H12/((1+(K20/100))^G12)</f>
        <v>625.31120891432374</v>
      </c>
      <c r="K12" s="3">
        <v>0</v>
      </c>
      <c r="M12" s="1">
        <v>9</v>
      </c>
      <c r="N12" s="1">
        <v>950</v>
      </c>
      <c r="O12" s="9">
        <v>0</v>
      </c>
      <c r="P12" s="3">
        <f>N12/((1+(Q20/100))^M12)</f>
        <v>475.23651877488606</v>
      </c>
      <c r="Q12" s="3">
        <v>0</v>
      </c>
    </row>
    <row r="13" spans="1:17" ht="15.5" x14ac:dyDescent="0.35">
      <c r="A13" s="1" t="s">
        <v>5</v>
      </c>
      <c r="B13" s="1"/>
      <c r="C13" s="1"/>
      <c r="D13" s="1"/>
      <c r="E13" s="8">
        <v>8</v>
      </c>
      <c r="G13" s="1">
        <v>10</v>
      </c>
      <c r="H13" s="1">
        <v>1250</v>
      </c>
      <c r="I13" s="9">
        <v>0</v>
      </c>
      <c r="J13" s="3">
        <f>H13/((1+(K20/100))^G13)</f>
        <v>578.99186010585527</v>
      </c>
      <c r="K13" s="3">
        <v>0</v>
      </c>
      <c r="M13" s="1">
        <v>10</v>
      </c>
      <c r="N13" s="1">
        <v>950</v>
      </c>
      <c r="O13" s="9">
        <v>0</v>
      </c>
      <c r="P13" s="3">
        <f>N13/((1+(Q20/100))^M13)</f>
        <v>440.03381368045007</v>
      </c>
      <c r="Q13" s="3">
        <v>0</v>
      </c>
    </row>
    <row r="14" spans="1:17" ht="15.5" x14ac:dyDescent="0.35">
      <c r="A14" s="1" t="s">
        <v>7</v>
      </c>
      <c r="B14" s="1"/>
      <c r="C14" s="1"/>
      <c r="D14" s="1"/>
      <c r="E14" s="8"/>
      <c r="G14" s="1">
        <v>11</v>
      </c>
      <c r="H14" s="1">
        <v>1250</v>
      </c>
      <c r="I14" s="9">
        <v>0</v>
      </c>
      <c r="J14" s="3">
        <f>H14/((1+(K20/100))^G14)</f>
        <v>536.10357417208832</v>
      </c>
      <c r="K14" s="3">
        <v>0</v>
      </c>
      <c r="M14" s="1">
        <v>11</v>
      </c>
      <c r="N14" s="1">
        <v>950</v>
      </c>
      <c r="O14" s="9">
        <v>0</v>
      </c>
      <c r="P14" s="3">
        <f>N14/((1+(Q20/100))^M14)</f>
        <v>407.43871637078706</v>
      </c>
      <c r="Q14" s="3">
        <v>0</v>
      </c>
    </row>
    <row r="15" spans="1:17" ht="15.5" x14ac:dyDescent="0.35">
      <c r="A15" s="1" t="s">
        <v>8</v>
      </c>
      <c r="B15" s="1"/>
      <c r="C15" s="1"/>
      <c r="D15" s="1"/>
      <c r="E15" s="8"/>
      <c r="G15" s="1">
        <v>12</v>
      </c>
      <c r="H15" s="1">
        <v>1250</v>
      </c>
      <c r="I15" s="9">
        <v>0</v>
      </c>
      <c r="J15" s="3">
        <f>H15/((1+(K20/100))^G15)</f>
        <v>496.39219830748908</v>
      </c>
      <c r="K15" s="3">
        <v>0</v>
      </c>
      <c r="M15" s="1">
        <v>12</v>
      </c>
      <c r="N15" s="1">
        <v>950</v>
      </c>
      <c r="O15" s="9">
        <v>0</v>
      </c>
      <c r="P15" s="3">
        <f>N15/((1+(Q20/100))^M15)</f>
        <v>377.25807071369172</v>
      </c>
      <c r="Q15" s="3">
        <v>0</v>
      </c>
    </row>
    <row r="16" spans="1:17" ht="17.5" x14ac:dyDescent="0.35">
      <c r="A16" s="2" t="s">
        <v>12</v>
      </c>
      <c r="B16" s="10"/>
      <c r="C16" s="10"/>
      <c r="D16" s="10"/>
      <c r="E16" s="11">
        <f>D11/E11</f>
        <v>80.470394352781824</v>
      </c>
      <c r="G16" s="1">
        <v>13</v>
      </c>
      <c r="H16" s="1">
        <v>1250</v>
      </c>
      <c r="I16" s="9">
        <v>0</v>
      </c>
      <c r="J16" s="3">
        <f>H16/((1+(K20/100))^G16)</f>
        <v>459.62240584026767</v>
      </c>
      <c r="K16" s="3">
        <v>0</v>
      </c>
      <c r="M16" s="1">
        <v>13</v>
      </c>
      <c r="N16" s="1">
        <v>950</v>
      </c>
      <c r="O16" s="9">
        <v>0</v>
      </c>
      <c r="P16" s="3">
        <f>N16/((1+(Q20/100))^M16)</f>
        <v>349.31302843860345</v>
      </c>
      <c r="Q16" s="3">
        <v>0</v>
      </c>
    </row>
    <row r="17" spans="7:17" ht="15.5" x14ac:dyDescent="0.35">
      <c r="G17" s="1">
        <v>14</v>
      </c>
      <c r="H17" s="1">
        <v>1250</v>
      </c>
      <c r="I17" s="9">
        <v>235</v>
      </c>
      <c r="J17" s="3">
        <f>H17/((1+(K20/100))^G17)</f>
        <v>425.57630170395146</v>
      </c>
      <c r="K17" s="3">
        <f>I17/((1+(K20/100))^G17)</f>
        <v>80.008344720342876</v>
      </c>
      <c r="M17" s="1">
        <v>14</v>
      </c>
      <c r="N17" s="1">
        <v>950</v>
      </c>
      <c r="O17" s="9">
        <v>350</v>
      </c>
      <c r="P17" s="3">
        <f>N17/((1+(Q20/100))^M17)</f>
        <v>323.43798929500309</v>
      </c>
      <c r="Q17" s="3">
        <f>O17/((1+(Q20/100))^M17)</f>
        <v>119.16136447710642</v>
      </c>
    </row>
    <row r="18" spans="7:17" ht="15.5" x14ac:dyDescent="0.35">
      <c r="G18" s="2" t="s">
        <v>6</v>
      </c>
      <c r="H18" s="2"/>
      <c r="I18" s="2"/>
      <c r="J18" s="7">
        <f>SUM(J3:J17)</f>
        <v>16005.296228700599</v>
      </c>
      <c r="K18" s="7">
        <f>SUM(K3:K17)</f>
        <v>231.71584748849767</v>
      </c>
      <c r="M18" s="2" t="s">
        <v>6</v>
      </c>
      <c r="N18" s="2"/>
      <c r="O18" s="2"/>
      <c r="P18" s="7">
        <f>SUM(P3:P17)</f>
        <v>13332.025133812454</v>
      </c>
      <c r="Q18" s="7">
        <f>SUM(Q3:Q17)</f>
        <v>119.16136447710642</v>
      </c>
    </row>
    <row r="19" spans="7:17" x14ac:dyDescent="0.35">
      <c r="P19" s="4"/>
      <c r="Q19" s="4"/>
    </row>
    <row r="20" spans="7:17" ht="15.5" x14ac:dyDescent="0.35">
      <c r="G20" s="1" t="s">
        <v>5</v>
      </c>
      <c r="H20" s="1"/>
      <c r="I20" s="1"/>
      <c r="J20" s="3"/>
      <c r="K20" s="8">
        <v>8</v>
      </c>
      <c r="M20" s="1" t="s">
        <v>5</v>
      </c>
      <c r="N20" s="1"/>
      <c r="O20" s="1"/>
      <c r="P20" s="3"/>
      <c r="Q20" s="8">
        <v>8</v>
      </c>
    </row>
    <row r="21" spans="7:17" ht="15.5" x14ac:dyDescent="0.35">
      <c r="G21" s="1" t="s">
        <v>7</v>
      </c>
      <c r="H21" s="1"/>
      <c r="I21" s="1"/>
      <c r="J21" s="3"/>
      <c r="K21" s="8"/>
      <c r="M21" s="1" t="s">
        <v>7</v>
      </c>
      <c r="N21" s="1"/>
      <c r="O21" s="1"/>
      <c r="P21" s="3"/>
      <c r="Q21" s="8"/>
    </row>
    <row r="22" spans="7:17" ht="15.5" x14ac:dyDescent="0.35">
      <c r="G22" s="1" t="s">
        <v>8</v>
      </c>
      <c r="H22" s="1"/>
      <c r="I22" s="1"/>
      <c r="J22" s="3"/>
      <c r="K22" s="8"/>
      <c r="M22" s="1" t="s">
        <v>8</v>
      </c>
      <c r="N22" s="1"/>
      <c r="O22" s="1"/>
      <c r="P22" s="3"/>
      <c r="Q22" s="8"/>
    </row>
    <row r="23" spans="7:17" ht="17.5" x14ac:dyDescent="0.35">
      <c r="G23" s="2" t="s">
        <v>12</v>
      </c>
      <c r="H23" s="10"/>
      <c r="I23" s="10"/>
      <c r="J23" s="11"/>
      <c r="K23" s="11">
        <f>J18/K18</f>
        <v>69.072946033590128</v>
      </c>
      <c r="M23" s="2" t="s">
        <v>12</v>
      </c>
      <c r="N23" s="10"/>
      <c r="O23" s="10"/>
      <c r="P23" s="11"/>
      <c r="Q23" s="11">
        <f>P18/Q18</f>
        <v>111.88211206136228</v>
      </c>
    </row>
  </sheetData>
  <mergeCells count="3">
    <mergeCell ref="A1:E1"/>
    <mergeCell ref="G1:K1"/>
    <mergeCell ref="M1:Q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Hilton Thadeu</dc:creator>
  <cp:lastModifiedBy>htzcouto</cp:lastModifiedBy>
  <dcterms:created xsi:type="dcterms:W3CDTF">2019-10-22T23:33:02Z</dcterms:created>
  <dcterms:modified xsi:type="dcterms:W3CDTF">2021-09-12T21:52:50Z</dcterms:modified>
</cp:coreProperties>
</file>