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ase2012_Mac\Arquivos2009\Aulas_Inventário2019\"/>
    </mc:Choice>
  </mc:AlternateContent>
  <xr:revisionPtr revIDLastSave="0" documentId="13_ncr:1_{45FB09A8-C09D-4589-A35D-10C7F4BF781C}" xr6:coauthVersionLast="45" xr6:coauthVersionMax="45" xr10:uidLastSave="{00000000-0000-0000-0000-000000000000}"/>
  <bookViews>
    <workbookView xWindow="-108" yWindow="-108" windowWidth="23256" windowHeight="12576" xr2:uid="{7B65BEE4-FFD2-4DD9-869B-B9178916852D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" l="1"/>
  <c r="D40" i="1"/>
  <c r="M32" i="1"/>
  <c r="M31" i="1"/>
  <c r="M29" i="1"/>
  <c r="M28" i="1"/>
  <c r="M27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F31" i="1"/>
  <c r="F29" i="1"/>
  <c r="F28" i="1"/>
  <c r="F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1" i="1"/>
  <c r="F10" i="1"/>
  <c r="F9" i="1"/>
  <c r="F8" i="1"/>
  <c r="D38" i="1"/>
</calcChain>
</file>

<file path=xl/sharedStrings.xml><?xml version="1.0" encoding="utf-8"?>
<sst xmlns="http://schemas.openxmlformats.org/spreadsheetml/2006/main" count="83" uniqueCount="26">
  <si>
    <t>FAZENDA</t>
  </si>
  <si>
    <t>TAL</t>
  </si>
  <si>
    <t>PAR</t>
  </si>
  <si>
    <t>ARV</t>
  </si>
  <si>
    <t>DAP</t>
  </si>
  <si>
    <t>HT</t>
  </si>
  <si>
    <t>OBS</t>
  </si>
  <si>
    <t>MATGEN</t>
  </si>
  <si>
    <t>DT_PLAN</t>
  </si>
  <si>
    <t>LARG</t>
  </si>
  <si>
    <t>COMP</t>
  </si>
  <si>
    <t>DT_COL</t>
  </si>
  <si>
    <t>NB1</t>
  </si>
  <si>
    <t>H68/H77</t>
  </si>
  <si>
    <t>D</t>
  </si>
  <si>
    <t>M</t>
  </si>
  <si>
    <t>F</t>
  </si>
  <si>
    <t>lalt=1,0449 + (-5,2862 * 1 / Dap) + (0,7621 * Ln(mhdom)</t>
  </si>
  <si>
    <t>lvol=-8,8734+2,0167*Ln(dap)+0,4512*ln(alt)</t>
  </si>
  <si>
    <t>Parcela de eucalipto</t>
  </si>
  <si>
    <t>altest=exp(1,0449 + ((-5,2862*(1/dap))+(0,7621*ln(mhdom))</t>
  </si>
  <si>
    <t>mhdom=</t>
  </si>
  <si>
    <t>VOL</t>
  </si>
  <si>
    <t>Total</t>
  </si>
  <si>
    <t>Vol/há (m3)=</t>
  </si>
  <si>
    <t xml:space="preserve">área da parcela (m2)=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</si>
</sst>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Georgia"/>
      <family val="1"/>
    </font>
    <font>
      <sz val="11"/>
      <color theme="1"/>
      <name val="Georgia"/>
      <family val="1"/>
    </font>
    <font>
      <sz val="12"/>
      <color theme="1"/>
      <name val="Georgia"/>
      <family val="1"/>
    </font>
    <font>
      <b/>
      <sz val="18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top"/>
    </xf>
    <xf numFmtId="17" fontId="2" fillId="0" borderId="4" xfId="0" applyNumberFormat="1" applyFont="1" applyBorder="1" applyAlignment="1">
      <alignment vertical="center"/>
    </xf>
    <xf numFmtId="16" fontId="2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1" fillId="0" borderId="0" xfId="0" applyFont="1"/>
    <xf numFmtId="0" fontId="2" fillId="0" borderId="5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B3686-8ED4-4C81-80D1-FA952F5F6398}">
  <dimension ref="A1:M42"/>
  <sheetViews>
    <sheetView tabSelected="1" topLeftCell="A25" workbookViewId="0">
      <selection activeCell="B41" sqref="B41"/>
    </sheetView>
  </sheetViews>
  <sheetFormatPr defaultRowHeight="14.4" x14ac:dyDescent="0.3"/>
  <sheetData>
    <row r="1" spans="1:13" s="11" customFormat="1" ht="23.4" thickBot="1" x14ac:dyDescent="0.45">
      <c r="A1" s="10" t="s">
        <v>19</v>
      </c>
    </row>
    <row r="2" spans="1:13" ht="15" thickBot="1" x14ac:dyDescent="0.3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12" t="s">
        <v>22</v>
      </c>
    </row>
    <row r="3" spans="1:13" ht="15" thickBot="1" x14ac:dyDescent="0.35">
      <c r="A3" s="3" t="s">
        <v>12</v>
      </c>
      <c r="B3" s="4">
        <v>1</v>
      </c>
      <c r="C3" s="4">
        <v>1</v>
      </c>
      <c r="D3" s="4">
        <v>1</v>
      </c>
      <c r="E3" s="4">
        <v>16.75</v>
      </c>
      <c r="F3" s="4">
        <v>23.5</v>
      </c>
      <c r="G3" s="5"/>
      <c r="H3" s="4" t="s">
        <v>13</v>
      </c>
      <c r="I3" s="6">
        <v>39753</v>
      </c>
      <c r="J3" s="4">
        <v>9</v>
      </c>
      <c r="K3" s="4">
        <v>19</v>
      </c>
      <c r="L3" s="7">
        <v>43816</v>
      </c>
      <c r="M3">
        <f>EXP((-8.8734+2.0167*LN(E3)+0.4512*LN(F3)))</f>
        <v>0.17117007219143751</v>
      </c>
    </row>
    <row r="4" spans="1:13" ht="15" thickBot="1" x14ac:dyDescent="0.35">
      <c r="A4" s="3" t="s">
        <v>12</v>
      </c>
      <c r="B4" s="4">
        <v>1</v>
      </c>
      <c r="C4" s="4">
        <v>1</v>
      </c>
      <c r="D4" s="4">
        <v>2</v>
      </c>
      <c r="E4" s="4">
        <v>19.75</v>
      </c>
      <c r="F4" s="4">
        <v>26.5</v>
      </c>
      <c r="G4" s="4" t="s">
        <v>14</v>
      </c>
      <c r="H4" s="4" t="s">
        <v>13</v>
      </c>
      <c r="I4" s="6">
        <v>39753</v>
      </c>
      <c r="J4" s="4">
        <v>9</v>
      </c>
      <c r="K4" s="4">
        <v>19</v>
      </c>
      <c r="L4" s="7">
        <v>43816</v>
      </c>
      <c r="M4">
        <f t="shared" ref="M4:M31" si="0">EXP((-8.8734+2.0167*LN(E4)+0.4512*LN(F4)))</f>
        <v>0.25192429570471686</v>
      </c>
    </row>
    <row r="5" spans="1:13" ht="15" thickBot="1" x14ac:dyDescent="0.35">
      <c r="A5" s="3" t="s">
        <v>12</v>
      </c>
      <c r="B5" s="4">
        <v>1</v>
      </c>
      <c r="C5" s="4">
        <v>1</v>
      </c>
      <c r="D5" s="4">
        <v>3</v>
      </c>
      <c r="E5" s="4">
        <v>7.75</v>
      </c>
      <c r="F5" s="4">
        <v>17.5</v>
      </c>
      <c r="G5" s="5"/>
      <c r="H5" s="4" t="s">
        <v>13</v>
      </c>
      <c r="I5" s="6">
        <v>39753</v>
      </c>
      <c r="J5" s="4">
        <v>9</v>
      </c>
      <c r="K5" s="4">
        <v>19</v>
      </c>
      <c r="L5" s="7">
        <v>43816</v>
      </c>
      <c r="M5">
        <f t="shared" si="0"/>
        <v>3.1669766058427501E-2</v>
      </c>
    </row>
    <row r="6" spans="1:13" ht="15" thickBot="1" x14ac:dyDescent="0.35">
      <c r="A6" s="3" t="s">
        <v>12</v>
      </c>
      <c r="B6" s="4">
        <v>1</v>
      </c>
      <c r="C6" s="4">
        <v>1</v>
      </c>
      <c r="D6" s="4">
        <v>4</v>
      </c>
      <c r="E6" s="4">
        <v>18</v>
      </c>
      <c r="F6" s="4">
        <v>25</v>
      </c>
      <c r="G6" s="5"/>
      <c r="H6" s="4" t="s">
        <v>13</v>
      </c>
      <c r="I6" s="6">
        <v>39753</v>
      </c>
      <c r="J6" s="4">
        <v>9</v>
      </c>
      <c r="K6" s="4">
        <v>19</v>
      </c>
      <c r="L6" s="7">
        <v>43816</v>
      </c>
      <c r="M6">
        <f t="shared" si="0"/>
        <v>0.20351196013379286</v>
      </c>
    </row>
    <row r="7" spans="1:13" ht="15" thickBot="1" x14ac:dyDescent="0.35">
      <c r="A7" s="3" t="s">
        <v>12</v>
      </c>
      <c r="B7" s="4">
        <v>1</v>
      </c>
      <c r="C7" s="4">
        <v>1</v>
      </c>
      <c r="D7" s="4">
        <v>5</v>
      </c>
      <c r="E7" s="4">
        <v>19.25</v>
      </c>
      <c r="F7" s="4">
        <v>23</v>
      </c>
      <c r="G7" s="5"/>
      <c r="H7" s="4" t="s">
        <v>13</v>
      </c>
      <c r="I7" s="6">
        <v>39753</v>
      </c>
      <c r="J7" s="4">
        <v>9</v>
      </c>
      <c r="K7" s="4">
        <v>19</v>
      </c>
      <c r="L7" s="7">
        <v>43816</v>
      </c>
      <c r="M7">
        <f t="shared" si="0"/>
        <v>0.22441630364329188</v>
      </c>
    </row>
    <row r="8" spans="1:13" ht="15" thickBot="1" x14ac:dyDescent="0.35">
      <c r="A8" s="3" t="s">
        <v>12</v>
      </c>
      <c r="B8" s="4">
        <v>1</v>
      </c>
      <c r="C8" s="4">
        <v>1</v>
      </c>
      <c r="D8" s="4">
        <v>6</v>
      </c>
      <c r="E8" s="4">
        <v>21.75</v>
      </c>
      <c r="F8" s="5">
        <f>EXP(1.0449+((-5.2862*(1/E8)+(0.7621*LN(D38)))))</f>
        <v>27.290106683716992</v>
      </c>
      <c r="G8" s="5"/>
      <c r="H8" s="4" t="s">
        <v>13</v>
      </c>
      <c r="I8" s="6">
        <v>39753</v>
      </c>
      <c r="J8" s="4">
        <v>9</v>
      </c>
      <c r="K8" s="4">
        <v>19</v>
      </c>
      <c r="L8" s="7">
        <v>43816</v>
      </c>
      <c r="M8">
        <f t="shared" si="0"/>
        <v>0.31010659173445615</v>
      </c>
    </row>
    <row r="9" spans="1:13" ht="15" thickBot="1" x14ac:dyDescent="0.35">
      <c r="A9" s="3" t="s">
        <v>12</v>
      </c>
      <c r="B9" s="4">
        <v>1</v>
      </c>
      <c r="C9" s="4">
        <v>1</v>
      </c>
      <c r="D9" s="4">
        <v>7</v>
      </c>
      <c r="E9" s="4">
        <v>14.75</v>
      </c>
      <c r="F9" s="5">
        <f>EXP(1.0449+((-5.2862*(1/E9)+(0.7621*LN(26.75)))))</f>
        <v>24.317140728480624</v>
      </c>
      <c r="G9" s="5"/>
      <c r="H9" s="4" t="s">
        <v>13</v>
      </c>
      <c r="I9" s="6">
        <v>39753</v>
      </c>
      <c r="J9" s="4">
        <v>9</v>
      </c>
      <c r="K9" s="4">
        <v>19</v>
      </c>
      <c r="L9" s="7">
        <v>43816</v>
      </c>
      <c r="M9">
        <f t="shared" si="0"/>
        <v>0.13451104148116877</v>
      </c>
    </row>
    <row r="10" spans="1:13" ht="15" thickBot="1" x14ac:dyDescent="0.35">
      <c r="A10" s="3" t="s">
        <v>12</v>
      </c>
      <c r="B10" s="4">
        <v>1</v>
      </c>
      <c r="C10" s="4">
        <v>1</v>
      </c>
      <c r="D10" s="4">
        <v>8</v>
      </c>
      <c r="E10" s="4">
        <v>20.25</v>
      </c>
      <c r="F10" s="5">
        <f>EXP(1.0449+((-5.2862*(1/E10)+(0.7621*LN(26.75)))))</f>
        <v>26.803192633939862</v>
      </c>
      <c r="G10" s="5"/>
      <c r="H10" s="4" t="s">
        <v>13</v>
      </c>
      <c r="I10" s="6">
        <v>39753</v>
      </c>
      <c r="J10" s="4">
        <v>9</v>
      </c>
      <c r="K10" s="4">
        <v>19</v>
      </c>
      <c r="L10" s="7">
        <v>43816</v>
      </c>
      <c r="M10">
        <f t="shared" si="0"/>
        <v>0.26631550906565515</v>
      </c>
    </row>
    <row r="11" spans="1:13" ht="15" thickBot="1" x14ac:dyDescent="0.35">
      <c r="A11" s="3" t="s">
        <v>12</v>
      </c>
      <c r="B11" s="4">
        <v>1</v>
      </c>
      <c r="C11" s="4">
        <v>1</v>
      </c>
      <c r="D11" s="4">
        <v>9</v>
      </c>
      <c r="E11" s="4">
        <v>17.75</v>
      </c>
      <c r="F11" s="5">
        <f>EXP(1.0449+((-5.2862*(1/E11)+(0.7621*LN(26.75)))))</f>
        <v>25.835611673801218</v>
      </c>
      <c r="G11" s="5"/>
      <c r="H11" s="4" t="s">
        <v>13</v>
      </c>
      <c r="I11" s="6">
        <v>39753</v>
      </c>
      <c r="J11" s="4">
        <v>9</v>
      </c>
      <c r="K11" s="4">
        <v>19</v>
      </c>
      <c r="L11" s="7">
        <v>43816</v>
      </c>
      <c r="M11">
        <f t="shared" si="0"/>
        <v>0.20080881383967078</v>
      </c>
    </row>
    <row r="12" spans="1:13" ht="15" thickBot="1" x14ac:dyDescent="0.35">
      <c r="A12" s="3" t="s">
        <v>12</v>
      </c>
      <c r="B12" s="4">
        <v>1</v>
      </c>
      <c r="C12" s="4">
        <v>1</v>
      </c>
      <c r="D12" s="4">
        <v>10</v>
      </c>
      <c r="E12" s="4">
        <v>20.75</v>
      </c>
      <c r="F12" s="4">
        <v>27</v>
      </c>
      <c r="G12" s="4" t="s">
        <v>14</v>
      </c>
      <c r="H12" s="4" t="s">
        <v>13</v>
      </c>
      <c r="I12" s="6">
        <v>39753</v>
      </c>
      <c r="J12" s="4">
        <v>9</v>
      </c>
      <c r="K12" s="4">
        <v>19</v>
      </c>
      <c r="L12" s="7">
        <v>43816</v>
      </c>
      <c r="M12">
        <f t="shared" si="0"/>
        <v>0.2806681157585792</v>
      </c>
    </row>
    <row r="13" spans="1:13" ht="15" thickBot="1" x14ac:dyDescent="0.35">
      <c r="A13" s="3" t="s">
        <v>12</v>
      </c>
      <c r="B13" s="4">
        <v>1</v>
      </c>
      <c r="C13" s="4">
        <v>1</v>
      </c>
      <c r="D13" s="4">
        <v>11</v>
      </c>
      <c r="E13" s="4">
        <v>19.5</v>
      </c>
      <c r="F13" s="5">
        <f>EXP(1.0449+((-5.2862*(1/E13)+(0.7621*LN(26.75)))))</f>
        <v>26.535427916596383</v>
      </c>
      <c r="G13" s="5"/>
      <c r="H13" s="4" t="s">
        <v>13</v>
      </c>
      <c r="I13" s="6">
        <v>39753</v>
      </c>
      <c r="J13" s="4">
        <v>9</v>
      </c>
      <c r="K13" s="4">
        <v>19</v>
      </c>
      <c r="L13" s="7">
        <v>43816</v>
      </c>
      <c r="M13">
        <f t="shared" si="0"/>
        <v>0.24568264516388036</v>
      </c>
    </row>
    <row r="14" spans="1:13" ht="15" thickBot="1" x14ac:dyDescent="0.35">
      <c r="A14" s="3" t="s">
        <v>12</v>
      </c>
      <c r="B14" s="4">
        <v>1</v>
      </c>
      <c r="C14" s="4">
        <v>1</v>
      </c>
      <c r="D14" s="4">
        <v>13</v>
      </c>
      <c r="E14" s="4">
        <v>20.25</v>
      </c>
      <c r="F14" s="5">
        <f>EXP(1.0449+((-5.2862*(1/E14)+(0.7621*LN(26.75)))))</f>
        <v>26.803192633939862</v>
      </c>
      <c r="G14" s="5"/>
      <c r="H14" s="4" t="s">
        <v>13</v>
      </c>
      <c r="I14" s="6">
        <v>39753</v>
      </c>
      <c r="J14" s="4">
        <v>9</v>
      </c>
      <c r="K14" s="4">
        <v>19</v>
      </c>
      <c r="L14" s="7">
        <v>43816</v>
      </c>
      <c r="M14">
        <f t="shared" si="0"/>
        <v>0.26631550906565515</v>
      </c>
    </row>
    <row r="15" spans="1:13" ht="15" thickBot="1" x14ac:dyDescent="0.35">
      <c r="A15" s="3" t="s">
        <v>12</v>
      </c>
      <c r="B15" s="4">
        <v>1</v>
      </c>
      <c r="C15" s="4">
        <v>1</v>
      </c>
      <c r="D15" s="4">
        <v>14</v>
      </c>
      <c r="E15" s="4">
        <v>20.5</v>
      </c>
      <c r="F15" s="5">
        <f t="shared" ref="F15:F31" si="1">EXP(1.0449+((-5.2862*(1/E15)+(0.7621*LN(26.75)))))</f>
        <v>26.888656534381635</v>
      </c>
      <c r="G15" s="5"/>
      <c r="H15" s="4" t="s">
        <v>13</v>
      </c>
      <c r="I15" s="6">
        <v>39753</v>
      </c>
      <c r="J15" s="4">
        <v>9</v>
      </c>
      <c r="K15" s="4">
        <v>19</v>
      </c>
      <c r="L15" s="7">
        <v>43816</v>
      </c>
      <c r="M15">
        <f t="shared" si="0"/>
        <v>0.2733801235483444</v>
      </c>
    </row>
    <row r="16" spans="1:13" ht="15" thickBot="1" x14ac:dyDescent="0.35">
      <c r="A16" s="3" t="s">
        <v>12</v>
      </c>
      <c r="B16" s="4">
        <v>1</v>
      </c>
      <c r="C16" s="4">
        <v>1</v>
      </c>
      <c r="D16" s="4">
        <v>15</v>
      </c>
      <c r="E16" s="4">
        <v>19.75</v>
      </c>
      <c r="F16" s="5">
        <f t="shared" si="1"/>
        <v>26.626640201155446</v>
      </c>
      <c r="G16" s="5"/>
      <c r="H16" s="4" t="s">
        <v>13</v>
      </c>
      <c r="I16" s="6">
        <v>39753</v>
      </c>
      <c r="J16" s="4">
        <v>9</v>
      </c>
      <c r="K16" s="4">
        <v>19</v>
      </c>
      <c r="L16" s="7">
        <v>43816</v>
      </c>
      <c r="M16">
        <f t="shared" si="0"/>
        <v>0.25246679151716173</v>
      </c>
    </row>
    <row r="17" spans="1:13" ht="15" thickBot="1" x14ac:dyDescent="0.35">
      <c r="A17" s="3" t="s">
        <v>12</v>
      </c>
      <c r="B17" s="4">
        <v>1</v>
      </c>
      <c r="C17" s="4">
        <v>1</v>
      </c>
      <c r="D17" s="4">
        <v>16</v>
      </c>
      <c r="E17" s="4">
        <v>19.75</v>
      </c>
      <c r="F17" s="5">
        <f t="shared" si="1"/>
        <v>26.626640201155446</v>
      </c>
      <c r="G17" s="5"/>
      <c r="H17" s="4" t="s">
        <v>13</v>
      </c>
      <c r="I17" s="6">
        <v>39753</v>
      </c>
      <c r="J17" s="4">
        <v>9</v>
      </c>
      <c r="K17" s="4">
        <v>19</v>
      </c>
      <c r="L17" s="7">
        <v>43816</v>
      </c>
      <c r="M17">
        <f t="shared" si="0"/>
        <v>0.25246679151716173</v>
      </c>
    </row>
    <row r="18" spans="1:13" ht="15" thickBot="1" x14ac:dyDescent="0.35">
      <c r="A18" s="3" t="s">
        <v>12</v>
      </c>
      <c r="B18" s="4">
        <v>1</v>
      </c>
      <c r="C18" s="4">
        <v>1</v>
      </c>
      <c r="D18" s="4">
        <v>17</v>
      </c>
      <c r="E18" s="4">
        <v>18</v>
      </c>
      <c r="F18" s="5">
        <f t="shared" si="1"/>
        <v>25.942697004431899</v>
      </c>
      <c r="G18" s="5"/>
      <c r="H18" s="4" t="s">
        <v>13</v>
      </c>
      <c r="I18" s="6">
        <v>39753</v>
      </c>
      <c r="J18" s="4">
        <v>9</v>
      </c>
      <c r="K18" s="4">
        <v>19</v>
      </c>
      <c r="L18" s="7">
        <v>43816</v>
      </c>
      <c r="M18">
        <f t="shared" si="0"/>
        <v>0.20693932539491708</v>
      </c>
    </row>
    <row r="19" spans="1:13" ht="15" thickBot="1" x14ac:dyDescent="0.35">
      <c r="A19" s="3" t="s">
        <v>12</v>
      </c>
      <c r="B19" s="4">
        <v>1</v>
      </c>
      <c r="C19" s="4">
        <v>1</v>
      </c>
      <c r="D19" s="4">
        <v>18</v>
      </c>
      <c r="E19" s="4">
        <v>20.5</v>
      </c>
      <c r="F19" s="5">
        <f t="shared" si="1"/>
        <v>26.888656534381635</v>
      </c>
      <c r="G19" s="5"/>
      <c r="H19" s="4" t="s">
        <v>13</v>
      </c>
      <c r="I19" s="6">
        <v>39753</v>
      </c>
      <c r="J19" s="4">
        <v>9</v>
      </c>
      <c r="K19" s="4">
        <v>19</v>
      </c>
      <c r="L19" s="7">
        <v>43816</v>
      </c>
      <c r="M19">
        <f t="shared" si="0"/>
        <v>0.2733801235483444</v>
      </c>
    </row>
    <row r="20" spans="1:13" ht="15" thickBot="1" x14ac:dyDescent="0.35">
      <c r="A20" s="3" t="s">
        <v>12</v>
      </c>
      <c r="B20" s="4">
        <v>1</v>
      </c>
      <c r="C20" s="4">
        <v>1</v>
      </c>
      <c r="D20" s="4">
        <v>19</v>
      </c>
      <c r="E20" s="4">
        <v>20.5</v>
      </c>
      <c r="F20" s="5">
        <f t="shared" si="1"/>
        <v>26.888656534381635</v>
      </c>
      <c r="G20" s="5"/>
      <c r="H20" s="4" t="s">
        <v>13</v>
      </c>
      <c r="I20" s="6">
        <v>39753</v>
      </c>
      <c r="J20" s="4">
        <v>9</v>
      </c>
      <c r="K20" s="4">
        <v>19</v>
      </c>
      <c r="L20" s="7">
        <v>43816</v>
      </c>
      <c r="M20">
        <f t="shared" si="0"/>
        <v>0.2733801235483444</v>
      </c>
    </row>
    <row r="21" spans="1:13" ht="15" thickBot="1" x14ac:dyDescent="0.35">
      <c r="A21" s="3" t="s">
        <v>12</v>
      </c>
      <c r="B21" s="4">
        <v>1</v>
      </c>
      <c r="C21" s="4">
        <v>1</v>
      </c>
      <c r="D21" s="4">
        <v>20</v>
      </c>
      <c r="E21" s="4">
        <v>16</v>
      </c>
      <c r="F21" s="5">
        <f t="shared" si="1"/>
        <v>25.007616091505163</v>
      </c>
      <c r="G21" s="5"/>
      <c r="H21" s="4" t="s">
        <v>13</v>
      </c>
      <c r="I21" s="6">
        <v>39753</v>
      </c>
      <c r="J21" s="4">
        <v>9</v>
      </c>
      <c r="K21" s="4">
        <v>19</v>
      </c>
      <c r="L21" s="7">
        <v>43816</v>
      </c>
      <c r="M21">
        <f t="shared" si="0"/>
        <v>0.16050565275223094</v>
      </c>
    </row>
    <row r="22" spans="1:13" ht="15" thickBot="1" x14ac:dyDescent="0.35">
      <c r="A22" s="3" t="s">
        <v>12</v>
      </c>
      <c r="B22" s="4">
        <v>1</v>
      </c>
      <c r="C22" s="4">
        <v>1</v>
      </c>
      <c r="D22" s="4">
        <v>21</v>
      </c>
      <c r="E22" s="4">
        <v>15.5</v>
      </c>
      <c r="F22" s="5">
        <f t="shared" si="1"/>
        <v>24.742508611750317</v>
      </c>
      <c r="G22" s="5"/>
      <c r="H22" s="4" t="s">
        <v>13</v>
      </c>
      <c r="I22" s="6">
        <v>39753</v>
      </c>
      <c r="J22" s="4">
        <v>9</v>
      </c>
      <c r="K22" s="4">
        <v>19</v>
      </c>
      <c r="L22" s="7">
        <v>43816</v>
      </c>
      <c r="M22">
        <f t="shared" si="0"/>
        <v>0.14982872747968831</v>
      </c>
    </row>
    <row r="23" spans="1:13" ht="15" thickBot="1" x14ac:dyDescent="0.35">
      <c r="A23" s="3" t="s">
        <v>12</v>
      </c>
      <c r="B23" s="4">
        <v>1</v>
      </c>
      <c r="C23" s="4">
        <v>1</v>
      </c>
      <c r="D23" s="4">
        <v>22</v>
      </c>
      <c r="E23" s="4">
        <v>17</v>
      </c>
      <c r="F23" s="5">
        <f t="shared" si="1"/>
        <v>25.498381535587519</v>
      </c>
      <c r="G23" s="5"/>
      <c r="H23" s="4" t="s">
        <v>13</v>
      </c>
      <c r="I23" s="6">
        <v>39753</v>
      </c>
      <c r="J23" s="4">
        <v>9</v>
      </c>
      <c r="K23" s="4">
        <v>19</v>
      </c>
      <c r="L23" s="7">
        <v>43816</v>
      </c>
      <c r="M23">
        <f t="shared" si="0"/>
        <v>0.18297686230359952</v>
      </c>
    </row>
    <row r="24" spans="1:13" ht="15" thickBot="1" x14ac:dyDescent="0.35">
      <c r="A24" s="3" t="s">
        <v>12</v>
      </c>
      <c r="B24" s="4">
        <v>1</v>
      </c>
      <c r="C24" s="4">
        <v>1</v>
      </c>
      <c r="D24" s="4">
        <v>23</v>
      </c>
      <c r="E24" s="4">
        <v>17</v>
      </c>
      <c r="F24" s="5">
        <f t="shared" si="1"/>
        <v>25.498381535587519</v>
      </c>
      <c r="G24" s="5"/>
      <c r="H24" s="4" t="s">
        <v>13</v>
      </c>
      <c r="I24" s="6">
        <v>39753</v>
      </c>
      <c r="J24" s="4">
        <v>9</v>
      </c>
      <c r="K24" s="4">
        <v>19</v>
      </c>
      <c r="L24" s="7">
        <v>43816</v>
      </c>
      <c r="M24">
        <f t="shared" si="0"/>
        <v>0.18297686230359952</v>
      </c>
    </row>
    <row r="25" spans="1:13" ht="15" thickBot="1" x14ac:dyDescent="0.35">
      <c r="A25" s="3" t="s">
        <v>12</v>
      </c>
      <c r="B25" s="4">
        <v>1</v>
      </c>
      <c r="C25" s="4">
        <v>1</v>
      </c>
      <c r="D25" s="4">
        <v>24</v>
      </c>
      <c r="E25" s="4">
        <v>15.25</v>
      </c>
      <c r="F25" s="5">
        <f t="shared" si="1"/>
        <v>24.604561597975952</v>
      </c>
      <c r="G25" s="5"/>
      <c r="H25" s="4" t="s">
        <v>13</v>
      </c>
      <c r="I25" s="6">
        <v>39753</v>
      </c>
      <c r="J25" s="4">
        <v>9</v>
      </c>
      <c r="K25" s="4">
        <v>19</v>
      </c>
      <c r="L25" s="7">
        <v>43816</v>
      </c>
      <c r="M25">
        <f t="shared" si="0"/>
        <v>0.14462983503284288</v>
      </c>
    </row>
    <row r="26" spans="1:13" ht="15" thickBot="1" x14ac:dyDescent="0.35">
      <c r="A26" s="3" t="s">
        <v>12</v>
      </c>
      <c r="B26" s="4">
        <v>1</v>
      </c>
      <c r="C26" s="4">
        <v>1</v>
      </c>
      <c r="D26" s="4">
        <v>25</v>
      </c>
      <c r="E26" s="5"/>
      <c r="F26" s="5"/>
      <c r="G26" s="4" t="s">
        <v>15</v>
      </c>
      <c r="H26" s="4" t="s">
        <v>13</v>
      </c>
      <c r="I26" s="6">
        <v>39753</v>
      </c>
      <c r="J26" s="4">
        <v>9</v>
      </c>
      <c r="K26" s="4">
        <v>19</v>
      </c>
      <c r="L26" s="7">
        <v>43816</v>
      </c>
      <c r="M26">
        <v>0</v>
      </c>
    </row>
    <row r="27" spans="1:13" ht="15" thickBot="1" x14ac:dyDescent="0.35">
      <c r="A27" s="3" t="s">
        <v>12</v>
      </c>
      <c r="B27" s="4">
        <v>1</v>
      </c>
      <c r="C27" s="4">
        <v>1</v>
      </c>
      <c r="D27" s="4">
        <v>26</v>
      </c>
      <c r="E27" s="4">
        <v>17.25</v>
      </c>
      <c r="F27" s="5">
        <f t="shared" si="1"/>
        <v>25.61355094744577</v>
      </c>
      <c r="G27" s="5"/>
      <c r="H27" s="4" t="s">
        <v>13</v>
      </c>
      <c r="I27" s="6">
        <v>39753</v>
      </c>
      <c r="J27" s="4">
        <v>9</v>
      </c>
      <c r="K27" s="4">
        <v>19</v>
      </c>
      <c r="L27" s="7">
        <v>43816</v>
      </c>
      <c r="M27">
        <f t="shared" si="0"/>
        <v>0.18882760765025819</v>
      </c>
    </row>
    <row r="28" spans="1:13" ht="15" thickBot="1" x14ac:dyDescent="0.35">
      <c r="A28" s="3" t="s">
        <v>12</v>
      </c>
      <c r="B28" s="4">
        <v>1</v>
      </c>
      <c r="C28" s="4">
        <v>1</v>
      </c>
      <c r="D28" s="4">
        <v>27</v>
      </c>
      <c r="E28" s="4">
        <v>15.5</v>
      </c>
      <c r="F28" s="5">
        <f t="shared" si="1"/>
        <v>24.742508611750317</v>
      </c>
      <c r="G28" s="5"/>
      <c r="H28" s="4" t="s">
        <v>13</v>
      </c>
      <c r="I28" s="6">
        <v>39753</v>
      </c>
      <c r="J28" s="4">
        <v>9</v>
      </c>
      <c r="K28" s="4">
        <v>19</v>
      </c>
      <c r="L28" s="7">
        <v>43816</v>
      </c>
      <c r="M28">
        <f t="shared" si="0"/>
        <v>0.14982872747968831</v>
      </c>
    </row>
    <row r="29" spans="1:13" ht="15" thickBot="1" x14ac:dyDescent="0.35">
      <c r="A29" s="3" t="s">
        <v>12</v>
      </c>
      <c r="B29" s="4">
        <v>1</v>
      </c>
      <c r="C29" s="4">
        <v>1</v>
      </c>
      <c r="D29" s="4">
        <v>28</v>
      </c>
      <c r="E29" s="4">
        <v>19.25</v>
      </c>
      <c r="F29" s="5">
        <f t="shared" si="1"/>
        <v>26.442171208227357</v>
      </c>
      <c r="G29" s="5"/>
      <c r="H29" s="4" t="s">
        <v>13</v>
      </c>
      <c r="I29" s="6">
        <v>39753</v>
      </c>
      <c r="J29" s="4">
        <v>9</v>
      </c>
      <c r="K29" s="4">
        <v>19</v>
      </c>
      <c r="L29" s="7">
        <v>43816</v>
      </c>
      <c r="M29">
        <f t="shared" si="0"/>
        <v>0.23899194436714374</v>
      </c>
    </row>
    <row r="30" spans="1:13" ht="15" thickBot="1" x14ac:dyDescent="0.35">
      <c r="A30" s="3" t="s">
        <v>12</v>
      </c>
      <c r="B30" s="4">
        <v>1</v>
      </c>
      <c r="C30" s="4">
        <v>1</v>
      </c>
      <c r="D30" s="4">
        <v>29</v>
      </c>
      <c r="E30" s="5"/>
      <c r="F30" s="5"/>
      <c r="G30" s="4" t="s">
        <v>16</v>
      </c>
      <c r="H30" s="4" t="s">
        <v>13</v>
      </c>
      <c r="I30" s="6">
        <v>39753</v>
      </c>
      <c r="J30" s="4">
        <v>9</v>
      </c>
      <c r="K30" s="4">
        <v>19</v>
      </c>
      <c r="L30" s="7">
        <v>43816</v>
      </c>
      <c r="M30">
        <v>0</v>
      </c>
    </row>
    <row r="31" spans="1:13" ht="15" thickBot="1" x14ac:dyDescent="0.35">
      <c r="A31" s="3" t="s">
        <v>12</v>
      </c>
      <c r="B31" s="4">
        <v>1</v>
      </c>
      <c r="C31" s="4">
        <v>1</v>
      </c>
      <c r="D31" s="4">
        <v>30</v>
      </c>
      <c r="E31" s="4">
        <v>12.5</v>
      </c>
      <c r="F31" s="5">
        <f t="shared" si="1"/>
        <v>22.797979694271877</v>
      </c>
      <c r="G31" s="5"/>
      <c r="H31" s="4" t="s">
        <v>13</v>
      </c>
      <c r="I31" s="6">
        <v>39753</v>
      </c>
      <c r="J31" s="4">
        <v>9</v>
      </c>
      <c r="K31" s="4">
        <v>19</v>
      </c>
      <c r="L31" s="7">
        <v>43816</v>
      </c>
      <c r="M31">
        <f t="shared" si="0"/>
        <v>9.357344231063984E-2</v>
      </c>
    </row>
    <row r="32" spans="1:13" x14ac:dyDescent="0.3">
      <c r="L32" t="s">
        <v>23</v>
      </c>
      <c r="M32">
        <f>SUM(M3:M31)</f>
        <v>5.6112535645946959</v>
      </c>
    </row>
    <row r="33" spans="2:4" x14ac:dyDescent="0.3">
      <c r="B33" s="8" t="s">
        <v>17</v>
      </c>
    </row>
    <row r="34" spans="2:4" ht="15.6" x14ac:dyDescent="0.3">
      <c r="B34" s="9" t="s">
        <v>18</v>
      </c>
    </row>
    <row r="36" spans="2:4" x14ac:dyDescent="0.3">
      <c r="B36" t="s">
        <v>20</v>
      </c>
    </row>
    <row r="38" spans="2:4" x14ac:dyDescent="0.3">
      <c r="B38" t="s">
        <v>21</v>
      </c>
      <c r="D38">
        <f>(F4+F12)/2</f>
        <v>26.75</v>
      </c>
    </row>
    <row r="40" spans="2:4" x14ac:dyDescent="0.3">
      <c r="B40" t="s">
        <v>25</v>
      </c>
      <c r="D40">
        <f>9*19</f>
        <v>171</v>
      </c>
    </row>
    <row r="42" spans="2:4" x14ac:dyDescent="0.3">
      <c r="B42" t="s">
        <v>24</v>
      </c>
      <c r="D42">
        <f>10000*M32/D40</f>
        <v>328.14348330963134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Hilton Thadeu</dc:creator>
  <cp:lastModifiedBy>Hilton Thadeu</cp:lastModifiedBy>
  <dcterms:created xsi:type="dcterms:W3CDTF">2019-11-10T22:40:34Z</dcterms:created>
  <dcterms:modified xsi:type="dcterms:W3CDTF">2019-11-10T22:57:19Z</dcterms:modified>
</cp:coreProperties>
</file>