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FDE89018-6834-4475-AEC1-0D8C3BDC8A8B}" xr6:coauthVersionLast="45" xr6:coauthVersionMax="45" xr10:uidLastSave="{00000000-0000-0000-0000-000000000000}"/>
  <bookViews>
    <workbookView xWindow="-120" yWindow="-120" windowWidth="29040" windowHeight="15840" xr2:uid="{D7B10D28-D09C-44AF-A8F5-746318AB2002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7" i="1" l="1"/>
  <c r="P17" i="1"/>
  <c r="P16" i="1"/>
  <c r="P15" i="1"/>
  <c r="P14" i="1"/>
  <c r="P13" i="1"/>
  <c r="P12" i="1"/>
  <c r="P11" i="1"/>
  <c r="Q10" i="1"/>
  <c r="Q18" i="1" s="1"/>
  <c r="P10" i="1"/>
  <c r="P9" i="1"/>
  <c r="P8" i="1"/>
  <c r="P7" i="1"/>
  <c r="P6" i="1"/>
  <c r="P5" i="1"/>
  <c r="P4" i="1"/>
  <c r="P3" i="1"/>
  <c r="K23" i="1"/>
  <c r="K18" i="1"/>
  <c r="J18" i="1"/>
  <c r="K17" i="1"/>
  <c r="J17" i="1"/>
  <c r="J16" i="1"/>
  <c r="J15" i="1"/>
  <c r="J14" i="1"/>
  <c r="J13" i="1"/>
  <c r="J12" i="1"/>
  <c r="J11" i="1"/>
  <c r="K10" i="1"/>
  <c r="J10" i="1"/>
  <c r="J9" i="1"/>
  <c r="J8" i="1"/>
  <c r="J7" i="1"/>
  <c r="J6" i="1"/>
  <c r="J5" i="1"/>
  <c r="J4" i="1"/>
  <c r="J3" i="1"/>
  <c r="E10" i="1"/>
  <c r="E11" i="1" s="1"/>
  <c r="D10" i="1"/>
  <c r="D9" i="1"/>
  <c r="D8" i="1"/>
  <c r="D7" i="1"/>
  <c r="D6" i="1"/>
  <c r="D5" i="1"/>
  <c r="D4" i="1"/>
  <c r="D3" i="1"/>
  <c r="D11" i="1" s="1"/>
  <c r="E16" i="1" s="1"/>
  <c r="P18" i="1" l="1"/>
  <c r="Q23" i="1" s="1"/>
</calcChain>
</file>

<file path=xl/sharedStrings.xml><?xml version="1.0" encoding="utf-8"?>
<sst xmlns="http://schemas.openxmlformats.org/spreadsheetml/2006/main" count="33" uniqueCount="13">
  <si>
    <t>Ano</t>
  </si>
  <si>
    <t>Gastos</t>
  </si>
  <si>
    <t>Volume</t>
  </si>
  <si>
    <t>VPG</t>
  </si>
  <si>
    <t>VPP</t>
  </si>
  <si>
    <t>Taxa de juros (% a.a.)</t>
  </si>
  <si>
    <t>Total</t>
  </si>
  <si>
    <t>VPG= Valor Presente dos gastos</t>
  </si>
  <si>
    <t>VPP = Valor Presente da Produção</t>
  </si>
  <si>
    <t>Eucalipto (1 corte)</t>
  </si>
  <si>
    <t>Eucalipto (2 cortes)</t>
  </si>
  <si>
    <t>Custo de produção (R$ /m3)=</t>
  </si>
  <si>
    <t>Pinus taeda (1 corte)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</si>
</sst>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sz val="24"/>
      <color theme="1"/>
      <name val="Georgia"/>
      <family val="1"/>
    </font>
    <font>
      <b/>
      <sz val="12"/>
      <color theme="1"/>
      <name val="Georgia"/>
      <family val="1"/>
    </font>
    <font>
      <b/>
      <sz val="14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2" fontId="1" fillId="0" borderId="0" xfId="0" applyNumberFormat="1" applyFont="1"/>
    <xf numFmtId="2" fontId="0" fillId="0" borderId="0" xfId="0" applyNumberFormat="1"/>
    <xf numFmtId="0" fontId="4" fillId="0" borderId="0" xfId="0" applyFont="1"/>
    <xf numFmtId="2" fontId="4" fillId="0" borderId="0" xfId="0" applyNumberFormat="1" applyFont="1"/>
    <xf numFmtId="2" fontId="3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D258-9268-4DF5-B6A5-5A1E1EB226AE}">
  <dimension ref="A1:Q23"/>
  <sheetViews>
    <sheetView tabSelected="1" workbookViewId="0">
      <selection activeCell="M2" sqref="M2"/>
    </sheetView>
  </sheetViews>
  <sheetFormatPr defaultRowHeight="15" x14ac:dyDescent="0.25"/>
  <cols>
    <col min="4" max="4" width="13.28515625" customWidth="1"/>
    <col min="5" max="5" width="10.140625" style="4" bestFit="1" customWidth="1"/>
    <col min="10" max="10" width="13.7109375" style="4" customWidth="1"/>
    <col min="11" max="11" width="11.28515625" style="4" customWidth="1"/>
    <col min="16" max="16" width="11.7109375" customWidth="1"/>
  </cols>
  <sheetData>
    <row r="1" spans="1:17" ht="30" x14ac:dyDescent="0.4">
      <c r="A1" s="12" t="s">
        <v>9</v>
      </c>
      <c r="B1" s="12"/>
      <c r="C1" s="12"/>
      <c r="D1" s="12"/>
      <c r="E1" s="12"/>
      <c r="G1" s="12" t="s">
        <v>10</v>
      </c>
      <c r="H1" s="12"/>
      <c r="I1" s="12"/>
      <c r="J1" s="12"/>
      <c r="K1" s="12"/>
      <c r="M1" s="12" t="s">
        <v>12</v>
      </c>
      <c r="N1" s="12"/>
      <c r="O1" s="12"/>
      <c r="P1" s="12"/>
      <c r="Q1" s="12"/>
    </row>
    <row r="2" spans="1:17" ht="15.75" x14ac:dyDescent="0.25">
      <c r="A2" s="2" t="s">
        <v>0</v>
      </c>
      <c r="B2" s="2" t="s">
        <v>1</v>
      </c>
      <c r="C2" s="2" t="s">
        <v>2</v>
      </c>
      <c r="D2" s="2" t="s">
        <v>3</v>
      </c>
      <c r="E2" s="7" t="s">
        <v>4</v>
      </c>
      <c r="G2" s="2" t="s">
        <v>0</v>
      </c>
      <c r="H2" s="2" t="s">
        <v>1</v>
      </c>
      <c r="I2" s="2" t="s">
        <v>2</v>
      </c>
      <c r="J2" s="7" t="s">
        <v>3</v>
      </c>
      <c r="K2" s="7" t="s">
        <v>4</v>
      </c>
      <c r="M2" s="2" t="s">
        <v>0</v>
      </c>
      <c r="N2" s="2" t="s">
        <v>1</v>
      </c>
      <c r="O2" s="2" t="s">
        <v>2</v>
      </c>
      <c r="P2" s="7" t="s">
        <v>3</v>
      </c>
      <c r="Q2" s="7" t="s">
        <v>4</v>
      </c>
    </row>
    <row r="3" spans="1:17" ht="15.75" x14ac:dyDescent="0.25">
      <c r="A3" s="1">
        <v>0</v>
      </c>
      <c r="B3" s="1">
        <v>5200</v>
      </c>
      <c r="C3" s="1">
        <v>0</v>
      </c>
      <c r="D3" s="3">
        <f>B3/((1+(C13/100))^A3)</f>
        <v>5200</v>
      </c>
      <c r="E3" s="3">
        <v>0</v>
      </c>
      <c r="G3" s="1">
        <v>0</v>
      </c>
      <c r="H3" s="1">
        <v>5200</v>
      </c>
      <c r="I3" s="1">
        <v>0</v>
      </c>
      <c r="J3" s="3">
        <f>H3/((1+(I20/100))^G3)</f>
        <v>5200</v>
      </c>
      <c r="K3" s="3">
        <v>0</v>
      </c>
      <c r="M3" s="1">
        <v>0</v>
      </c>
      <c r="N3" s="1">
        <v>4500</v>
      </c>
      <c r="O3" s="1">
        <v>0</v>
      </c>
      <c r="P3" s="3">
        <f>N3/((1+(O20/100))^M3)</f>
        <v>4500</v>
      </c>
      <c r="Q3" s="3">
        <v>0</v>
      </c>
    </row>
    <row r="4" spans="1:17" ht="15.75" x14ac:dyDescent="0.25">
      <c r="A4" s="1">
        <v>1</v>
      </c>
      <c r="B4" s="1">
        <v>1050</v>
      </c>
      <c r="C4" s="1">
        <v>0</v>
      </c>
      <c r="D4" s="3">
        <f>B4/((1+(5/100))^A4)</f>
        <v>1000</v>
      </c>
      <c r="E4" s="3">
        <v>0</v>
      </c>
      <c r="G4" s="1">
        <v>1</v>
      </c>
      <c r="H4" s="1">
        <v>1050</v>
      </c>
      <c r="I4" s="1">
        <v>0</v>
      </c>
      <c r="J4" s="3">
        <f>H4/((1+(5/100))^G4)</f>
        <v>1000</v>
      </c>
      <c r="K4" s="3">
        <v>0</v>
      </c>
      <c r="M4" s="1">
        <v>1</v>
      </c>
      <c r="N4" s="1">
        <v>850</v>
      </c>
      <c r="O4" s="1">
        <v>0</v>
      </c>
      <c r="P4" s="3">
        <f>N4/((1+(5/100))^M4)</f>
        <v>809.52380952380952</v>
      </c>
      <c r="Q4" s="3">
        <v>0</v>
      </c>
    </row>
    <row r="5" spans="1:17" ht="15.75" x14ac:dyDescent="0.25">
      <c r="A5" s="1">
        <v>2</v>
      </c>
      <c r="B5" s="1">
        <v>1050</v>
      </c>
      <c r="C5" s="1">
        <v>0</v>
      </c>
      <c r="D5" s="3">
        <f t="shared" ref="D5:D10" si="0">B5/((1+(5/100))^A5)</f>
        <v>952.38095238095229</v>
      </c>
      <c r="E5" s="3">
        <v>0</v>
      </c>
      <c r="G5" s="1">
        <v>2</v>
      </c>
      <c r="H5" s="1">
        <v>1050</v>
      </c>
      <c r="I5" s="1">
        <v>0</v>
      </c>
      <c r="J5" s="3">
        <f t="shared" ref="J5:J17" si="1">H5/((1+(5/100))^G5)</f>
        <v>952.38095238095229</v>
      </c>
      <c r="K5" s="3">
        <v>0</v>
      </c>
      <c r="M5" s="1">
        <v>2</v>
      </c>
      <c r="N5" s="1">
        <v>850</v>
      </c>
      <c r="O5" s="1">
        <v>0</v>
      </c>
      <c r="P5" s="3">
        <f t="shared" ref="P5:P17" si="2">N5/((1+(5/100))^M5)</f>
        <v>770.97505668934241</v>
      </c>
      <c r="Q5" s="3">
        <v>0</v>
      </c>
    </row>
    <row r="6" spans="1:17" ht="15.75" x14ac:dyDescent="0.25">
      <c r="A6" s="1">
        <v>3</v>
      </c>
      <c r="B6" s="1">
        <v>1050</v>
      </c>
      <c r="C6" s="1">
        <v>0</v>
      </c>
      <c r="D6" s="3">
        <f t="shared" si="0"/>
        <v>907.02947845804977</v>
      </c>
      <c r="E6" s="3">
        <v>0</v>
      </c>
      <c r="G6" s="1">
        <v>3</v>
      </c>
      <c r="H6" s="1">
        <v>1050</v>
      </c>
      <c r="I6" s="1">
        <v>0</v>
      </c>
      <c r="J6" s="3">
        <f t="shared" si="1"/>
        <v>907.02947845804977</v>
      </c>
      <c r="K6" s="3">
        <v>0</v>
      </c>
      <c r="M6" s="1">
        <v>3</v>
      </c>
      <c r="N6" s="1">
        <v>850</v>
      </c>
      <c r="O6" s="1">
        <v>0</v>
      </c>
      <c r="P6" s="3">
        <f t="shared" si="2"/>
        <v>734.26195875175461</v>
      </c>
      <c r="Q6" s="3">
        <v>0</v>
      </c>
    </row>
    <row r="7" spans="1:17" ht="15.75" x14ac:dyDescent="0.25">
      <c r="A7" s="1">
        <v>4</v>
      </c>
      <c r="B7" s="1">
        <v>1050</v>
      </c>
      <c r="C7" s="1">
        <v>0</v>
      </c>
      <c r="D7" s="3">
        <f t="shared" si="0"/>
        <v>863.83759853147603</v>
      </c>
      <c r="E7" s="3">
        <v>0</v>
      </c>
      <c r="G7" s="1">
        <v>4</v>
      </c>
      <c r="H7" s="1">
        <v>1050</v>
      </c>
      <c r="I7" s="1">
        <v>0</v>
      </c>
      <c r="J7" s="3">
        <f t="shared" si="1"/>
        <v>863.83759853147603</v>
      </c>
      <c r="K7" s="3">
        <v>0</v>
      </c>
      <c r="M7" s="1">
        <v>4</v>
      </c>
      <c r="N7" s="1">
        <v>850</v>
      </c>
      <c r="O7" s="1">
        <v>0</v>
      </c>
      <c r="P7" s="3">
        <f t="shared" si="2"/>
        <v>699.29710357309966</v>
      </c>
      <c r="Q7" s="3">
        <v>0</v>
      </c>
    </row>
    <row r="8" spans="1:17" ht="15.75" x14ac:dyDescent="0.25">
      <c r="A8" s="1">
        <v>5</v>
      </c>
      <c r="B8" s="1">
        <v>1050</v>
      </c>
      <c r="C8" s="1">
        <v>0</v>
      </c>
      <c r="D8" s="3">
        <f t="shared" si="0"/>
        <v>822.70247479188185</v>
      </c>
      <c r="E8" s="3">
        <v>0</v>
      </c>
      <c r="G8" s="1">
        <v>5</v>
      </c>
      <c r="H8" s="1">
        <v>1050</v>
      </c>
      <c r="I8" s="1">
        <v>0</v>
      </c>
      <c r="J8" s="3">
        <f t="shared" si="1"/>
        <v>822.70247479188185</v>
      </c>
      <c r="K8" s="3">
        <v>0</v>
      </c>
      <c r="M8" s="1">
        <v>5</v>
      </c>
      <c r="N8" s="1">
        <v>850</v>
      </c>
      <c r="O8" s="1">
        <v>0</v>
      </c>
      <c r="P8" s="3">
        <f t="shared" si="2"/>
        <v>665.99724149819008</v>
      </c>
      <c r="Q8" s="3">
        <v>0</v>
      </c>
    </row>
    <row r="9" spans="1:17" ht="15.75" x14ac:dyDescent="0.25">
      <c r="A9" s="1">
        <v>6</v>
      </c>
      <c r="B9" s="1">
        <v>1050</v>
      </c>
      <c r="C9" s="1">
        <v>0</v>
      </c>
      <c r="D9" s="3">
        <f t="shared" si="0"/>
        <v>783.526166468459</v>
      </c>
      <c r="E9" s="3">
        <v>0</v>
      </c>
      <c r="G9" s="1">
        <v>6</v>
      </c>
      <c r="H9" s="1">
        <v>1050</v>
      </c>
      <c r="I9" s="1">
        <v>0</v>
      </c>
      <c r="J9" s="3">
        <f t="shared" si="1"/>
        <v>783.526166468459</v>
      </c>
      <c r="K9" s="3">
        <v>0</v>
      </c>
      <c r="M9" s="1">
        <v>6</v>
      </c>
      <c r="N9" s="1">
        <v>850</v>
      </c>
      <c r="O9" s="1">
        <v>0</v>
      </c>
      <c r="P9" s="3">
        <f t="shared" si="2"/>
        <v>634.28308714113348</v>
      </c>
      <c r="Q9" s="3">
        <v>0</v>
      </c>
    </row>
    <row r="10" spans="1:17" ht="15.75" x14ac:dyDescent="0.25">
      <c r="A10" s="1">
        <v>7</v>
      </c>
      <c r="B10" s="1">
        <v>1050</v>
      </c>
      <c r="C10" s="1">
        <v>280</v>
      </c>
      <c r="D10" s="3">
        <f t="shared" si="0"/>
        <v>746.21539663662747</v>
      </c>
      <c r="E10" s="3">
        <f>C10/((1+(5/100))^A10)</f>
        <v>198.99077243643401</v>
      </c>
      <c r="G10" s="1">
        <v>7</v>
      </c>
      <c r="H10" s="1">
        <v>1050</v>
      </c>
      <c r="I10" s="1">
        <v>280</v>
      </c>
      <c r="J10" s="3">
        <f t="shared" si="1"/>
        <v>746.21539663662747</v>
      </c>
      <c r="K10" s="3">
        <f>I10/((1+(5/100))^G10)</f>
        <v>198.99077243643401</v>
      </c>
      <c r="M10" s="1">
        <v>7</v>
      </c>
      <c r="N10" s="1">
        <v>850</v>
      </c>
      <c r="O10" s="1">
        <v>0</v>
      </c>
      <c r="P10" s="3">
        <f t="shared" si="2"/>
        <v>604.07913061060322</v>
      </c>
      <c r="Q10" s="3">
        <f>O10/((1+(5/100))^M10)</f>
        <v>0</v>
      </c>
    </row>
    <row r="11" spans="1:17" s="5" customFormat="1" ht="18" x14ac:dyDescent="0.25">
      <c r="A11" s="5" t="s">
        <v>6</v>
      </c>
      <c r="D11" s="6">
        <f>SUM(D3:D10)</f>
        <v>11275.692067267448</v>
      </c>
      <c r="E11" s="6">
        <f>SUM(E3:E10)</f>
        <v>198.99077243643401</v>
      </c>
      <c r="G11" s="1">
        <v>8</v>
      </c>
      <c r="H11" s="1">
        <v>1050</v>
      </c>
      <c r="I11" s="1">
        <v>0</v>
      </c>
      <c r="J11" s="3">
        <f t="shared" si="1"/>
        <v>710.68133013012152</v>
      </c>
      <c r="K11" s="3">
        <v>0</v>
      </c>
      <c r="M11" s="1">
        <v>8</v>
      </c>
      <c r="N11" s="1">
        <v>850</v>
      </c>
      <c r="O11" s="1">
        <v>0</v>
      </c>
      <c r="P11" s="3">
        <f t="shared" si="2"/>
        <v>575.31345772438408</v>
      </c>
      <c r="Q11" s="3">
        <v>0</v>
      </c>
    </row>
    <row r="12" spans="1:17" ht="15.75" x14ac:dyDescent="0.25">
      <c r="G12" s="1">
        <v>9</v>
      </c>
      <c r="H12" s="1">
        <v>1050</v>
      </c>
      <c r="I12" s="9">
        <v>0</v>
      </c>
      <c r="J12" s="3">
        <f t="shared" si="1"/>
        <v>676.83936202868711</v>
      </c>
      <c r="K12" s="3">
        <v>0</v>
      </c>
      <c r="M12" s="1">
        <v>9</v>
      </c>
      <c r="N12" s="1">
        <v>850</v>
      </c>
      <c r="O12" s="9">
        <v>0</v>
      </c>
      <c r="P12" s="3">
        <f t="shared" si="2"/>
        <v>547.91757878512772</v>
      </c>
      <c r="Q12" s="3">
        <v>0</v>
      </c>
    </row>
    <row r="13" spans="1:17" ht="15.75" x14ac:dyDescent="0.25">
      <c r="A13" s="1" t="s">
        <v>5</v>
      </c>
      <c r="B13" s="1"/>
      <c r="C13" s="1"/>
      <c r="D13" s="1"/>
      <c r="E13" s="8">
        <v>5</v>
      </c>
      <c r="G13" s="1">
        <v>10</v>
      </c>
      <c r="H13" s="1">
        <v>1050</v>
      </c>
      <c r="I13" s="9">
        <v>0</v>
      </c>
      <c r="J13" s="3">
        <f t="shared" si="1"/>
        <v>644.60891621779729</v>
      </c>
      <c r="K13" s="3">
        <v>0</v>
      </c>
      <c r="M13" s="1">
        <v>10</v>
      </c>
      <c r="N13" s="1">
        <v>850</v>
      </c>
      <c r="O13" s="9">
        <v>0</v>
      </c>
      <c r="P13" s="3">
        <f t="shared" si="2"/>
        <v>521.8262655096454</v>
      </c>
      <c r="Q13" s="3">
        <v>0</v>
      </c>
    </row>
    <row r="14" spans="1:17" ht="15.75" x14ac:dyDescent="0.25">
      <c r="A14" s="1" t="s">
        <v>7</v>
      </c>
      <c r="B14" s="1"/>
      <c r="C14" s="1"/>
      <c r="D14" s="1"/>
      <c r="E14" s="8"/>
      <c r="G14" s="1">
        <v>11</v>
      </c>
      <c r="H14" s="1">
        <v>1050</v>
      </c>
      <c r="I14" s="9">
        <v>0</v>
      </c>
      <c r="J14" s="3">
        <f t="shared" si="1"/>
        <v>613.91325354075923</v>
      </c>
      <c r="K14" s="3">
        <v>0</v>
      </c>
      <c r="M14" s="1">
        <v>11</v>
      </c>
      <c r="N14" s="1">
        <v>850</v>
      </c>
      <c r="O14" s="9">
        <v>0</v>
      </c>
      <c r="P14" s="3">
        <f t="shared" si="2"/>
        <v>496.97739572347177</v>
      </c>
      <c r="Q14" s="3">
        <v>0</v>
      </c>
    </row>
    <row r="15" spans="1:17" ht="15.75" x14ac:dyDescent="0.25">
      <c r="A15" s="1" t="s">
        <v>8</v>
      </c>
      <c r="B15" s="1"/>
      <c r="C15" s="1"/>
      <c r="D15" s="1"/>
      <c r="E15" s="8"/>
      <c r="G15" s="1">
        <v>12</v>
      </c>
      <c r="H15" s="1">
        <v>1050</v>
      </c>
      <c r="I15" s="9">
        <v>0</v>
      </c>
      <c r="J15" s="3">
        <f t="shared" si="1"/>
        <v>584.67928908643751</v>
      </c>
      <c r="K15" s="3">
        <v>0</v>
      </c>
      <c r="M15" s="1">
        <v>12</v>
      </c>
      <c r="N15" s="1">
        <v>850</v>
      </c>
      <c r="O15" s="9">
        <v>0</v>
      </c>
      <c r="P15" s="3">
        <f t="shared" si="2"/>
        <v>473.31180545092559</v>
      </c>
      <c r="Q15" s="3">
        <v>0</v>
      </c>
    </row>
    <row r="16" spans="1:17" ht="15.75" x14ac:dyDescent="0.25">
      <c r="A16" s="2" t="s">
        <v>11</v>
      </c>
      <c r="B16" s="10"/>
      <c r="C16" s="10"/>
      <c r="D16" s="10"/>
      <c r="E16" s="11">
        <f>D11/E11</f>
        <v>56.66439669140626</v>
      </c>
      <c r="G16" s="1">
        <v>13</v>
      </c>
      <c r="H16" s="1">
        <v>1050</v>
      </c>
      <c r="I16" s="9">
        <v>0</v>
      </c>
      <c r="J16" s="3">
        <f t="shared" si="1"/>
        <v>556.83741817755936</v>
      </c>
      <c r="K16" s="3">
        <v>0</v>
      </c>
      <c r="M16" s="1">
        <v>13</v>
      </c>
      <c r="N16" s="1">
        <v>850</v>
      </c>
      <c r="O16" s="9">
        <v>0</v>
      </c>
      <c r="P16" s="3">
        <f t="shared" si="2"/>
        <v>450.7731480485005</v>
      </c>
      <c r="Q16" s="3">
        <v>0</v>
      </c>
    </row>
    <row r="17" spans="7:17" ht="15.75" x14ac:dyDescent="0.25">
      <c r="G17" s="1">
        <v>14</v>
      </c>
      <c r="H17" s="1">
        <v>1050</v>
      </c>
      <c r="I17" s="9">
        <v>240</v>
      </c>
      <c r="J17" s="3">
        <f t="shared" si="1"/>
        <v>530.32135064529484</v>
      </c>
      <c r="K17" s="3">
        <f>I17/((1+(5/100))^G17)</f>
        <v>121.21630871892452</v>
      </c>
      <c r="M17" s="1">
        <v>14</v>
      </c>
      <c r="N17" s="1">
        <v>850</v>
      </c>
      <c r="O17" s="9">
        <v>380</v>
      </c>
      <c r="P17" s="3">
        <f t="shared" si="2"/>
        <v>429.30776004619105</v>
      </c>
      <c r="Q17" s="3">
        <f>O17/((1+(5/100))^M17)</f>
        <v>191.92582213829718</v>
      </c>
    </row>
    <row r="18" spans="7:17" ht="15.75" x14ac:dyDescent="0.25">
      <c r="G18" s="2" t="s">
        <v>6</v>
      </c>
      <c r="H18" s="2"/>
      <c r="I18" s="2"/>
      <c r="J18" s="7">
        <f>SUM(J3:J17)</f>
        <v>15593.572987094107</v>
      </c>
      <c r="K18" s="7">
        <f>SUM(K3:K17)</f>
        <v>320.20708115535854</v>
      </c>
      <c r="M18" s="2" t="s">
        <v>6</v>
      </c>
      <c r="N18" s="2"/>
      <c r="O18" s="2"/>
      <c r="P18" s="7">
        <f>SUM(P3:P17)</f>
        <v>12913.84479907618</v>
      </c>
      <c r="Q18" s="7">
        <f>SUM(Q3:Q17)</f>
        <v>191.92582213829718</v>
      </c>
    </row>
    <row r="19" spans="7:17" x14ac:dyDescent="0.25">
      <c r="P19" s="4"/>
      <c r="Q19" s="4"/>
    </row>
    <row r="20" spans="7:17" ht="15.75" x14ac:dyDescent="0.25">
      <c r="G20" s="1" t="s">
        <v>5</v>
      </c>
      <c r="H20" s="1"/>
      <c r="I20" s="1"/>
      <c r="J20" s="3"/>
      <c r="K20" s="8">
        <v>5</v>
      </c>
      <c r="M20" s="1" t="s">
        <v>5</v>
      </c>
      <c r="N20" s="1"/>
      <c r="O20" s="1"/>
      <c r="P20" s="3"/>
      <c r="Q20" s="8">
        <v>5</v>
      </c>
    </row>
    <row r="21" spans="7:17" ht="15.75" x14ac:dyDescent="0.25">
      <c r="G21" s="1" t="s">
        <v>7</v>
      </c>
      <c r="H21" s="1"/>
      <c r="I21" s="1"/>
      <c r="J21" s="3"/>
      <c r="K21" s="8"/>
      <c r="M21" s="1" t="s">
        <v>7</v>
      </c>
      <c r="N21" s="1"/>
      <c r="O21" s="1"/>
      <c r="P21" s="3"/>
      <c r="Q21" s="8"/>
    </row>
    <row r="22" spans="7:17" ht="15.75" x14ac:dyDescent="0.25">
      <c r="G22" s="1" t="s">
        <v>8</v>
      </c>
      <c r="H22" s="1"/>
      <c r="I22" s="1"/>
      <c r="J22" s="3"/>
      <c r="K22" s="8"/>
      <c r="M22" s="1" t="s">
        <v>8</v>
      </c>
      <c r="N22" s="1"/>
      <c r="O22" s="1"/>
      <c r="P22" s="3"/>
      <c r="Q22" s="8"/>
    </row>
    <row r="23" spans="7:17" ht="15.75" x14ac:dyDescent="0.25">
      <c r="G23" s="2" t="s">
        <v>11</v>
      </c>
      <c r="H23" s="10"/>
      <c r="I23" s="10"/>
      <c r="J23" s="11"/>
      <c r="K23" s="11">
        <f>J18/K18</f>
        <v>48.698401455801644</v>
      </c>
      <c r="M23" s="2" t="s">
        <v>11</v>
      </c>
      <c r="N23" s="10"/>
      <c r="O23" s="10"/>
      <c r="P23" s="11"/>
      <c r="Q23" s="11">
        <f>P18/Q18</f>
        <v>67.285603652492213</v>
      </c>
    </row>
  </sheetData>
  <mergeCells count="3">
    <mergeCell ref="A1:E1"/>
    <mergeCell ref="G1:K1"/>
    <mergeCell ref="M1:Q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Thadeu</dc:creator>
  <cp:lastModifiedBy>Hilton Thadeu</cp:lastModifiedBy>
  <dcterms:created xsi:type="dcterms:W3CDTF">2019-10-22T23:33:02Z</dcterms:created>
  <dcterms:modified xsi:type="dcterms:W3CDTF">2019-10-23T11:44:18Z</dcterms:modified>
</cp:coreProperties>
</file>